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Село Щелканово\"/>
    </mc:Choice>
  </mc:AlternateContent>
  <xr:revisionPtr revIDLastSave="0" documentId="13_ncr:1_{697D7CA7-CF78-468E-926A-81BB00FD2A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5)" sheetId="16" r:id="rId1"/>
  </sheets>
  <definedNames>
    <definedName name="_xlnm.Print_Titles" localSheetId="0">'Документ (15)'!$7:$8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16" l="1"/>
  <c r="Q20" i="16"/>
  <c r="S20" i="16"/>
  <c r="Q11" i="16"/>
  <c r="S11" i="16"/>
  <c r="P11" i="16"/>
  <c r="R10" i="16"/>
  <c r="R12" i="16"/>
  <c r="R11" i="16" s="1"/>
  <c r="R13" i="16"/>
  <c r="R14" i="16"/>
  <c r="R15" i="16"/>
  <c r="R16" i="16"/>
  <c r="R17" i="16"/>
  <c r="R18" i="16"/>
  <c r="R19" i="16"/>
  <c r="R21" i="16"/>
  <c r="R20" i="16" s="1"/>
  <c r="R22" i="16"/>
  <c r="R23" i="16"/>
  <c r="R24" i="16"/>
  <c r="R25" i="16"/>
  <c r="R9" i="16"/>
</calcChain>
</file>

<file path=xl/sharedStrings.xml><?xml version="1.0" encoding="utf-8"?>
<sst xmlns="http://schemas.openxmlformats.org/spreadsheetml/2006/main" count="84" uniqueCount="45">
  <si>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</si>
  <si>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</si>
  <si>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</si>
  <si>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</si>
  <si>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</si>
  <si>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</si>
  <si>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</si>
  <si>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</si>
  <si>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</si>
  <si>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</si>
  <si>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</si>
  <si>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</si>
  <si>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</si>
  <si>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</si>
  <si>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</si>
  <si>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</si>
  <si>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</si>
  <si>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</si>
  <si>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</si>
  <si>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</si>
  <si>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</si>
  <si>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</si>
  <si>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</si>
  <si>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</si>
  <si>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</si>
  <si>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</si>
  <si>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</si>
  <si>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</si>
  <si>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</si>
  <si>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</si>
  <si>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</si>
  <si>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</si>
  <si>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</si>
  <si>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</si>
  <si>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</si>
  <si>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</si>
  <si>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</si>
  <si>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</si>
  <si>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</si>
  <si>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"Село Щелканово"</t>
  </si>
  <si>
    <t>Изменения (+,-)</t>
  </si>
  <si>
    <t>Приложение №1 к решению сельской Думы от 30 декабря 2021 года № 63</t>
  </si>
  <si>
    <t>Поступление доходов бюджета МО СП "Село Щелканово" по кодам классификации доходов бюджетов бюджетной системы Российской Федерации на 2021 год</t>
  </si>
  <si>
    <t>Налоговые доходы</t>
  </si>
  <si>
    <t>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</si>
</sst>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9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7" fillId="5" borderId="1" xfId="4" applyNumberFormat="1" applyFont="1" applyFill="1" applyProtection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6" xr:uid="{00000000-0005-0000-0000-000006000000}"/>
    <cellStyle name="xl23" xfId="14" xr:uid="{00000000-0005-0000-0000-000007000000}"/>
    <cellStyle name="xl24" xfId="2" xr:uid="{00000000-0005-0000-0000-000008000000}"/>
    <cellStyle name="xl25" xfId="7" xr:uid="{00000000-0005-0000-0000-000009000000}"/>
    <cellStyle name="xl26" xfId="16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2" xr:uid="{00000000-0005-0000-0000-00000E000000}"/>
    <cellStyle name="xl31" xfId="11" xr:uid="{00000000-0005-0000-0000-00000F000000}"/>
    <cellStyle name="xl32" xfId="19" xr:uid="{00000000-0005-0000-0000-000010000000}"/>
    <cellStyle name="xl33" xfId="20" xr:uid="{00000000-0005-0000-0000-000011000000}"/>
    <cellStyle name="xl34" xfId="29" xr:uid="{00000000-0005-0000-0000-000012000000}"/>
    <cellStyle name="xl35" xfId="21" xr:uid="{00000000-0005-0000-0000-000013000000}"/>
    <cellStyle name="xl36" xfId="1" xr:uid="{00000000-0005-0000-0000-000014000000}"/>
    <cellStyle name="xl37" xfId="13" xr:uid="{00000000-0005-0000-0000-000015000000}"/>
    <cellStyle name="xl38" xfId="30" xr:uid="{00000000-0005-0000-0000-000016000000}"/>
    <cellStyle name="xl39" xfId="22" xr:uid="{00000000-0005-0000-0000-000017000000}"/>
    <cellStyle name="xl40" xfId="3" xr:uid="{00000000-0005-0000-0000-000018000000}"/>
    <cellStyle name="xl41" xfId="4" xr:uid="{00000000-0005-0000-0000-000019000000}"/>
    <cellStyle name="xl42" xfId="5" xr:uid="{00000000-0005-0000-0000-00001A000000}"/>
    <cellStyle name="xl43" xfId="31" xr:uid="{00000000-0005-0000-0000-00001B000000}"/>
    <cellStyle name="xl44" xfId="15" xr:uid="{00000000-0005-0000-0000-00001C000000}"/>
    <cellStyle name="xl45" xfId="17" xr:uid="{00000000-0005-0000-0000-00001D000000}"/>
    <cellStyle name="xl46" xfId="18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7"/>
  <sheetViews>
    <sheetView showGridLines="0" showZeros="0" tabSelected="1" topLeftCell="B1" zoomScaleNormal="100" zoomScaleSheetLayoutView="100" workbookViewId="0">
      <selection activeCell="P1" sqref="P1"/>
    </sheetView>
  </sheetViews>
  <sheetFormatPr defaultColWidth="9.109375" defaultRowHeight="13.8" outlineLevelRow="4" x14ac:dyDescent="0.25"/>
  <cols>
    <col min="1" max="1" width="9.109375" style="4" hidden="1"/>
    <col min="2" max="2" width="47.6640625" style="4" customWidth="1"/>
    <col min="3" max="3" width="21.6640625" style="4" customWidth="1"/>
    <col min="4" max="15" width="9.109375" style="4" hidden="1"/>
    <col min="16" max="16" width="15.6640625" style="4" customWidth="1"/>
    <col min="17" max="17" width="9.109375" style="4" hidden="1"/>
    <col min="18" max="18" width="13.88671875" style="4" customWidth="1"/>
    <col min="19" max="19" width="15.6640625" style="4" customWidth="1"/>
    <col min="20" max="31" width="9.109375" style="4" hidden="1"/>
    <col min="32" max="32" width="9.109375" style="4" customWidth="1"/>
    <col min="33" max="16384" width="9.109375" style="4"/>
  </cols>
  <sheetData>
    <row r="1" spans="1:32" ht="89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41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3"/>
    </row>
    <row r="3" spans="1:32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3"/>
    </row>
    <row r="4" spans="1:32" ht="30.15" customHeight="1" x14ac:dyDescent="0.3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9"/>
      <c r="AE4" s="9"/>
      <c r="AF4" s="3"/>
    </row>
    <row r="5" spans="1:32" ht="15.75" customHeight="1" x14ac:dyDescent="0.3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12"/>
      <c r="AF5" s="3"/>
    </row>
    <row r="6" spans="1:32" ht="12.75" customHeight="1" x14ac:dyDescent="0.25">
      <c r="A6" s="13" t="s">
        <v>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3"/>
    </row>
    <row r="7" spans="1:32" ht="30" customHeight="1" x14ac:dyDescent="0.25">
      <c r="A7" s="15" t="s">
        <v>1</v>
      </c>
      <c r="B7" s="16" t="s">
        <v>2</v>
      </c>
      <c r="C7" s="17" t="s">
        <v>3</v>
      </c>
      <c r="D7" s="18" t="s">
        <v>1</v>
      </c>
      <c r="E7" s="19" t="s">
        <v>1</v>
      </c>
      <c r="F7" s="20" t="s">
        <v>4</v>
      </c>
      <c r="G7" s="21"/>
      <c r="H7" s="21"/>
      <c r="I7" s="20" t="s">
        <v>5</v>
      </c>
      <c r="J7" s="21"/>
      <c r="K7" s="21"/>
      <c r="L7" s="22" t="s">
        <v>1</v>
      </c>
      <c r="M7" s="22" t="s">
        <v>1</v>
      </c>
      <c r="N7" s="22" t="s">
        <v>1</v>
      </c>
      <c r="O7" s="22" t="s">
        <v>1</v>
      </c>
      <c r="P7" s="22" t="s">
        <v>6</v>
      </c>
      <c r="Q7" s="22" t="s">
        <v>1</v>
      </c>
      <c r="R7" s="23" t="s">
        <v>40</v>
      </c>
      <c r="S7" s="22" t="s">
        <v>7</v>
      </c>
      <c r="T7" s="22" t="s">
        <v>1</v>
      </c>
      <c r="U7" s="22" t="s">
        <v>1</v>
      </c>
      <c r="V7" s="22" t="s">
        <v>1</v>
      </c>
      <c r="W7" s="22" t="s">
        <v>1</v>
      </c>
      <c r="X7" s="22" t="s">
        <v>1</v>
      </c>
      <c r="Y7" s="22" t="s">
        <v>1</v>
      </c>
      <c r="Z7" s="20" t="s">
        <v>8</v>
      </c>
      <c r="AA7" s="21"/>
      <c r="AB7" s="20" t="s">
        <v>9</v>
      </c>
      <c r="AC7" s="21"/>
      <c r="AD7" s="20" t="s">
        <v>10</v>
      </c>
      <c r="AE7" s="21"/>
      <c r="AF7" s="3"/>
    </row>
    <row r="8" spans="1:32" x14ac:dyDescent="0.25">
      <c r="A8" s="24"/>
      <c r="B8" s="25"/>
      <c r="C8" s="26"/>
      <c r="D8" s="27"/>
      <c r="E8" s="28"/>
      <c r="F8" s="29" t="s">
        <v>1</v>
      </c>
      <c r="G8" s="29" t="s">
        <v>1</v>
      </c>
      <c r="H8" s="29" t="s">
        <v>1</v>
      </c>
      <c r="I8" s="29" t="s">
        <v>1</v>
      </c>
      <c r="J8" s="29" t="s">
        <v>1</v>
      </c>
      <c r="K8" s="29" t="s">
        <v>1</v>
      </c>
      <c r="L8" s="30"/>
      <c r="M8" s="30"/>
      <c r="N8" s="30"/>
      <c r="O8" s="30"/>
      <c r="P8" s="30"/>
      <c r="Q8" s="30"/>
      <c r="R8" s="31"/>
      <c r="S8" s="30"/>
      <c r="T8" s="30"/>
      <c r="U8" s="30"/>
      <c r="V8" s="30"/>
      <c r="W8" s="30"/>
      <c r="X8" s="30"/>
      <c r="Y8" s="30"/>
      <c r="Z8" s="29" t="s">
        <v>1</v>
      </c>
      <c r="AA8" s="29" t="s">
        <v>1</v>
      </c>
      <c r="AB8" s="29" t="s">
        <v>1</v>
      </c>
      <c r="AC8" s="29" t="s">
        <v>1</v>
      </c>
      <c r="AD8" s="29" t="s">
        <v>1</v>
      </c>
      <c r="AE8" s="29" t="s">
        <v>1</v>
      </c>
      <c r="AF8" s="3"/>
    </row>
    <row r="9" spans="1:32" s="38" customFormat="1" x14ac:dyDescent="0.25">
      <c r="A9" s="32" t="s">
        <v>11</v>
      </c>
      <c r="B9" s="33" t="s">
        <v>39</v>
      </c>
      <c r="C9" s="32" t="s">
        <v>11</v>
      </c>
      <c r="D9" s="32"/>
      <c r="E9" s="32"/>
      <c r="F9" s="34"/>
      <c r="G9" s="32"/>
      <c r="H9" s="32"/>
      <c r="I9" s="32"/>
      <c r="J9" s="32"/>
      <c r="K9" s="32"/>
      <c r="L9" s="32"/>
      <c r="M9" s="32"/>
      <c r="N9" s="32"/>
      <c r="O9" s="35">
        <v>0</v>
      </c>
      <c r="P9" s="35">
        <v>2667138</v>
      </c>
      <c r="Q9" s="35">
        <v>617658.96</v>
      </c>
      <c r="R9" s="35">
        <f>S9-P9</f>
        <v>617658.96</v>
      </c>
      <c r="S9" s="35">
        <v>3284796.96</v>
      </c>
      <c r="T9" s="35">
        <v>3284796.96</v>
      </c>
      <c r="U9" s="35">
        <v>3284796.96</v>
      </c>
      <c r="V9" s="35">
        <v>0</v>
      </c>
      <c r="W9" s="35">
        <v>0</v>
      </c>
      <c r="X9" s="35">
        <v>0</v>
      </c>
      <c r="Y9" s="35">
        <v>0</v>
      </c>
      <c r="Z9" s="35">
        <v>22668.83</v>
      </c>
      <c r="AA9" s="35">
        <v>3113700.2</v>
      </c>
      <c r="AB9" s="35">
        <v>193765.59</v>
      </c>
      <c r="AC9" s="36">
        <v>0.94101139511527065</v>
      </c>
      <c r="AD9" s="35">
        <v>0</v>
      </c>
      <c r="AE9" s="36"/>
      <c r="AF9" s="37"/>
    </row>
    <row r="10" spans="1:32" s="38" customFormat="1" outlineLevel="1" x14ac:dyDescent="0.25">
      <c r="A10" s="32" t="s">
        <v>12</v>
      </c>
      <c r="B10" s="33" t="s">
        <v>13</v>
      </c>
      <c r="C10" s="32" t="s">
        <v>12</v>
      </c>
      <c r="D10" s="32"/>
      <c r="E10" s="32"/>
      <c r="F10" s="34"/>
      <c r="G10" s="32"/>
      <c r="H10" s="32"/>
      <c r="I10" s="32"/>
      <c r="J10" s="32"/>
      <c r="K10" s="32"/>
      <c r="L10" s="32"/>
      <c r="M10" s="32"/>
      <c r="N10" s="32"/>
      <c r="O10" s="35">
        <v>0</v>
      </c>
      <c r="P10" s="35">
        <v>1212178</v>
      </c>
      <c r="Q10" s="35">
        <v>75310.740000000005</v>
      </c>
      <c r="R10" s="35">
        <f t="shared" ref="R10:R25" si="0">S10-P10</f>
        <v>75310.739999999991</v>
      </c>
      <c r="S10" s="35">
        <v>1287488.74</v>
      </c>
      <c r="T10" s="35">
        <v>1287488.74</v>
      </c>
      <c r="U10" s="35">
        <v>1287488.74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1270367.74</v>
      </c>
      <c r="AB10" s="35">
        <v>17121</v>
      </c>
      <c r="AC10" s="36">
        <v>0.98670201962309978</v>
      </c>
      <c r="AD10" s="35">
        <v>0</v>
      </c>
      <c r="AE10" s="36"/>
      <c r="AF10" s="37"/>
    </row>
    <row r="11" spans="1:32" s="38" customFormat="1" outlineLevel="1" x14ac:dyDescent="0.25">
      <c r="A11" s="32"/>
      <c r="B11" s="33" t="s">
        <v>43</v>
      </c>
      <c r="C11" s="32"/>
      <c r="D11" s="32"/>
      <c r="E11" s="32"/>
      <c r="F11" s="34"/>
      <c r="G11" s="32"/>
      <c r="H11" s="32"/>
      <c r="I11" s="32"/>
      <c r="J11" s="32"/>
      <c r="K11" s="32"/>
      <c r="L11" s="32"/>
      <c r="M11" s="32"/>
      <c r="N11" s="32"/>
      <c r="O11" s="35"/>
      <c r="P11" s="35">
        <f>P12+P14+P16+P19</f>
        <v>1211678</v>
      </c>
      <c r="Q11" s="35">
        <f t="shared" ref="Q11:S11" si="1">Q12+Q14+Q16+Q19</f>
        <v>75894.97000000003</v>
      </c>
      <c r="R11" s="35">
        <f t="shared" si="1"/>
        <v>75894.970000000016</v>
      </c>
      <c r="S11" s="35">
        <f t="shared" si="1"/>
        <v>1287572.97</v>
      </c>
      <c r="T11" s="35"/>
      <c r="U11" s="35"/>
      <c r="V11" s="35"/>
      <c r="W11" s="35"/>
      <c r="X11" s="35"/>
      <c r="Y11" s="35"/>
      <c r="Z11" s="35"/>
      <c r="AA11" s="35"/>
      <c r="AB11" s="35"/>
      <c r="AC11" s="36"/>
      <c r="AD11" s="35"/>
      <c r="AE11" s="36"/>
      <c r="AF11" s="37"/>
    </row>
    <row r="12" spans="1:32" s="38" customFormat="1" outlineLevel="2" x14ac:dyDescent="0.25">
      <c r="A12" s="32" t="s">
        <v>14</v>
      </c>
      <c r="B12" s="33" t="s">
        <v>15</v>
      </c>
      <c r="C12" s="32" t="s">
        <v>14</v>
      </c>
      <c r="D12" s="32"/>
      <c r="E12" s="32"/>
      <c r="F12" s="34"/>
      <c r="G12" s="32"/>
      <c r="H12" s="32"/>
      <c r="I12" s="32"/>
      <c r="J12" s="32"/>
      <c r="K12" s="32"/>
      <c r="L12" s="32"/>
      <c r="M12" s="32"/>
      <c r="N12" s="32"/>
      <c r="O12" s="35">
        <v>0</v>
      </c>
      <c r="P12" s="35">
        <v>137178</v>
      </c>
      <c r="Q12" s="35">
        <v>-61509.24</v>
      </c>
      <c r="R12" s="35">
        <f t="shared" si="0"/>
        <v>-61509.240000000005</v>
      </c>
      <c r="S12" s="35">
        <v>75668.759999999995</v>
      </c>
      <c r="T12" s="35">
        <v>75668.759999999995</v>
      </c>
      <c r="U12" s="35">
        <v>75668.759999999995</v>
      </c>
      <c r="V12" s="35">
        <v>0</v>
      </c>
      <c r="W12" s="35">
        <v>0</v>
      </c>
      <c r="X12" s="35">
        <v>0</v>
      </c>
      <c r="Y12" s="35">
        <v>0</v>
      </c>
      <c r="Z12" s="35">
        <v>0</v>
      </c>
      <c r="AA12" s="35">
        <v>59547.76</v>
      </c>
      <c r="AB12" s="35">
        <v>16121</v>
      </c>
      <c r="AC12" s="36">
        <v>0.78695303055052046</v>
      </c>
      <c r="AD12" s="35">
        <v>0</v>
      </c>
      <c r="AE12" s="36"/>
      <c r="AF12" s="37"/>
    </row>
    <row r="13" spans="1:32" outlineLevel="4" x14ac:dyDescent="0.25">
      <c r="A13" s="39" t="s">
        <v>16</v>
      </c>
      <c r="B13" s="40" t="s">
        <v>17</v>
      </c>
      <c r="C13" s="39" t="s">
        <v>16</v>
      </c>
      <c r="D13" s="39"/>
      <c r="E13" s="39"/>
      <c r="F13" s="41"/>
      <c r="G13" s="39"/>
      <c r="H13" s="39"/>
      <c r="I13" s="39"/>
      <c r="J13" s="39"/>
      <c r="K13" s="39"/>
      <c r="L13" s="39"/>
      <c r="M13" s="39"/>
      <c r="N13" s="39"/>
      <c r="O13" s="35">
        <v>0</v>
      </c>
      <c r="P13" s="42">
        <v>137178</v>
      </c>
      <c r="Q13" s="42">
        <v>-61509.24</v>
      </c>
      <c r="R13" s="42">
        <f t="shared" si="0"/>
        <v>-61509.240000000005</v>
      </c>
      <c r="S13" s="42">
        <v>75668.759999999995</v>
      </c>
      <c r="T13" s="35">
        <v>75668.759999999995</v>
      </c>
      <c r="U13" s="35">
        <v>75668.759999999995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59547.76</v>
      </c>
      <c r="AB13" s="35">
        <v>16121</v>
      </c>
      <c r="AC13" s="36">
        <v>0.78695303055052046</v>
      </c>
      <c r="AD13" s="35">
        <v>0</v>
      </c>
      <c r="AE13" s="36"/>
      <c r="AF13" s="3"/>
    </row>
    <row r="14" spans="1:32" s="38" customFormat="1" outlineLevel="2" x14ac:dyDescent="0.25">
      <c r="A14" s="32" t="s">
        <v>18</v>
      </c>
      <c r="B14" s="33" t="s">
        <v>19</v>
      </c>
      <c r="C14" s="32" t="s">
        <v>18</v>
      </c>
      <c r="D14" s="32"/>
      <c r="E14" s="32"/>
      <c r="F14" s="34"/>
      <c r="G14" s="32"/>
      <c r="H14" s="32"/>
      <c r="I14" s="32"/>
      <c r="J14" s="32"/>
      <c r="K14" s="32"/>
      <c r="L14" s="32"/>
      <c r="M14" s="32"/>
      <c r="N14" s="32"/>
      <c r="O14" s="35">
        <v>0</v>
      </c>
      <c r="P14" s="35">
        <v>91000</v>
      </c>
      <c r="Q14" s="35">
        <v>176762.45</v>
      </c>
      <c r="R14" s="35">
        <f t="shared" si="0"/>
        <v>176762.45</v>
      </c>
      <c r="S14" s="35">
        <v>267762.45</v>
      </c>
      <c r="T14" s="35">
        <v>267762.45</v>
      </c>
      <c r="U14" s="35">
        <v>267762.45</v>
      </c>
      <c r="V14" s="35">
        <v>0</v>
      </c>
      <c r="W14" s="35">
        <v>0</v>
      </c>
      <c r="X14" s="35">
        <v>0</v>
      </c>
      <c r="Y14" s="35">
        <v>0</v>
      </c>
      <c r="Z14" s="35">
        <v>0</v>
      </c>
      <c r="AA14" s="35">
        <v>267762.45</v>
      </c>
      <c r="AB14" s="35">
        <v>0</v>
      </c>
      <c r="AC14" s="36">
        <v>1</v>
      </c>
      <c r="AD14" s="35">
        <v>0</v>
      </c>
      <c r="AE14" s="36"/>
      <c r="AF14" s="37"/>
    </row>
    <row r="15" spans="1:32" ht="26.4" outlineLevel="4" x14ac:dyDescent="0.25">
      <c r="A15" s="39" t="s">
        <v>20</v>
      </c>
      <c r="B15" s="40" t="s">
        <v>21</v>
      </c>
      <c r="C15" s="39" t="s">
        <v>20</v>
      </c>
      <c r="D15" s="39"/>
      <c r="E15" s="39"/>
      <c r="F15" s="41"/>
      <c r="G15" s="39"/>
      <c r="H15" s="39"/>
      <c r="I15" s="39"/>
      <c r="J15" s="39"/>
      <c r="K15" s="39"/>
      <c r="L15" s="39"/>
      <c r="M15" s="39"/>
      <c r="N15" s="39"/>
      <c r="O15" s="35">
        <v>0</v>
      </c>
      <c r="P15" s="42">
        <v>90000</v>
      </c>
      <c r="Q15" s="42">
        <v>177762.45</v>
      </c>
      <c r="R15" s="42">
        <f t="shared" si="0"/>
        <v>177762.45</v>
      </c>
      <c r="S15" s="42">
        <v>267762.45</v>
      </c>
      <c r="T15" s="35">
        <v>267762.45</v>
      </c>
      <c r="U15" s="35">
        <v>267762.45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267762.45</v>
      </c>
      <c r="AB15" s="35">
        <v>0</v>
      </c>
      <c r="AC15" s="36">
        <v>1</v>
      </c>
      <c r="AD15" s="35">
        <v>0</v>
      </c>
      <c r="AE15" s="36"/>
      <c r="AF15" s="3"/>
    </row>
    <row r="16" spans="1:32" s="38" customFormat="1" outlineLevel="2" x14ac:dyDescent="0.25">
      <c r="A16" s="32" t="s">
        <v>22</v>
      </c>
      <c r="B16" s="33" t="s">
        <v>23</v>
      </c>
      <c r="C16" s="32" t="s">
        <v>22</v>
      </c>
      <c r="D16" s="32"/>
      <c r="E16" s="32"/>
      <c r="F16" s="34"/>
      <c r="G16" s="32"/>
      <c r="H16" s="32"/>
      <c r="I16" s="32"/>
      <c r="J16" s="32"/>
      <c r="K16" s="32"/>
      <c r="L16" s="32"/>
      <c r="M16" s="32"/>
      <c r="N16" s="32"/>
      <c r="O16" s="35">
        <v>0</v>
      </c>
      <c r="P16" s="35">
        <v>983000</v>
      </c>
      <c r="Q16" s="35">
        <v>-39358.239999999998</v>
      </c>
      <c r="R16" s="35">
        <f t="shared" si="0"/>
        <v>-39358.239999999991</v>
      </c>
      <c r="S16" s="35">
        <v>943641.76</v>
      </c>
      <c r="T16" s="35">
        <v>943641.76</v>
      </c>
      <c r="U16" s="35">
        <v>943641.76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943641.76</v>
      </c>
      <c r="AB16" s="35">
        <v>0</v>
      </c>
      <c r="AC16" s="36">
        <v>1</v>
      </c>
      <c r="AD16" s="35">
        <v>0</v>
      </c>
      <c r="AE16" s="36"/>
      <c r="AF16" s="37"/>
    </row>
    <row r="17" spans="1:32" outlineLevel="4" x14ac:dyDescent="0.25">
      <c r="A17" s="39" t="s">
        <v>24</v>
      </c>
      <c r="B17" s="40" t="s">
        <v>25</v>
      </c>
      <c r="C17" s="39" t="s">
        <v>24</v>
      </c>
      <c r="D17" s="39"/>
      <c r="E17" s="39"/>
      <c r="F17" s="41"/>
      <c r="G17" s="39"/>
      <c r="H17" s="39"/>
      <c r="I17" s="39"/>
      <c r="J17" s="39"/>
      <c r="K17" s="39"/>
      <c r="L17" s="39"/>
      <c r="M17" s="39"/>
      <c r="N17" s="39"/>
      <c r="O17" s="35">
        <v>0</v>
      </c>
      <c r="P17" s="42">
        <v>80000</v>
      </c>
      <c r="Q17" s="42">
        <v>87469.6</v>
      </c>
      <c r="R17" s="42">
        <f t="shared" si="0"/>
        <v>87469.6</v>
      </c>
      <c r="S17" s="42">
        <v>167469.6</v>
      </c>
      <c r="T17" s="35">
        <v>167469.6</v>
      </c>
      <c r="U17" s="35">
        <v>167469.6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167469.6</v>
      </c>
      <c r="AB17" s="35">
        <v>0</v>
      </c>
      <c r="AC17" s="36">
        <v>1</v>
      </c>
      <c r="AD17" s="35">
        <v>0</v>
      </c>
      <c r="AE17" s="36"/>
      <c r="AF17" s="3"/>
    </row>
    <row r="18" spans="1:32" outlineLevel="4" x14ac:dyDescent="0.25">
      <c r="A18" s="39" t="s">
        <v>26</v>
      </c>
      <c r="B18" s="40" t="s">
        <v>27</v>
      </c>
      <c r="C18" s="39" t="s">
        <v>26</v>
      </c>
      <c r="D18" s="39"/>
      <c r="E18" s="39"/>
      <c r="F18" s="41"/>
      <c r="G18" s="39"/>
      <c r="H18" s="39"/>
      <c r="I18" s="39"/>
      <c r="J18" s="39"/>
      <c r="K18" s="39"/>
      <c r="L18" s="39"/>
      <c r="M18" s="39"/>
      <c r="N18" s="39"/>
      <c r="O18" s="35">
        <v>0</v>
      </c>
      <c r="P18" s="42">
        <v>903000</v>
      </c>
      <c r="Q18" s="42">
        <v>-126827.84</v>
      </c>
      <c r="R18" s="42">
        <f t="shared" si="0"/>
        <v>-126827.83999999997</v>
      </c>
      <c r="S18" s="42">
        <v>776172.16</v>
      </c>
      <c r="T18" s="35">
        <v>776172.16</v>
      </c>
      <c r="U18" s="35">
        <v>776172.16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776172.16</v>
      </c>
      <c r="AB18" s="35">
        <v>0</v>
      </c>
      <c r="AC18" s="36">
        <v>1</v>
      </c>
      <c r="AD18" s="35">
        <v>0</v>
      </c>
      <c r="AE18" s="36"/>
      <c r="AF18" s="3"/>
    </row>
    <row r="19" spans="1:32" s="38" customFormat="1" outlineLevel="2" x14ac:dyDescent="0.25">
      <c r="A19" s="32" t="s">
        <v>37</v>
      </c>
      <c r="B19" s="33" t="s">
        <v>38</v>
      </c>
      <c r="C19" s="32" t="s">
        <v>37</v>
      </c>
      <c r="D19" s="32"/>
      <c r="E19" s="32"/>
      <c r="F19" s="34"/>
      <c r="G19" s="32"/>
      <c r="H19" s="32"/>
      <c r="I19" s="32"/>
      <c r="J19" s="32"/>
      <c r="K19" s="32"/>
      <c r="L19" s="32"/>
      <c r="M19" s="32"/>
      <c r="N19" s="32"/>
      <c r="O19" s="35">
        <v>0</v>
      </c>
      <c r="P19" s="35">
        <v>500</v>
      </c>
      <c r="Q19" s="35">
        <v>0</v>
      </c>
      <c r="R19" s="35">
        <f t="shared" si="0"/>
        <v>0</v>
      </c>
      <c r="S19" s="35">
        <v>500</v>
      </c>
      <c r="T19" s="35">
        <v>500</v>
      </c>
      <c r="U19" s="35">
        <v>500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500</v>
      </c>
      <c r="AC19" s="36">
        <v>0</v>
      </c>
      <c r="AD19" s="35">
        <v>0</v>
      </c>
      <c r="AE19" s="36"/>
      <c r="AF19" s="37"/>
    </row>
    <row r="20" spans="1:32" s="38" customFormat="1" outlineLevel="4" x14ac:dyDescent="0.25">
      <c r="A20" s="32"/>
      <c r="B20" s="33" t="s">
        <v>44</v>
      </c>
      <c r="C20" s="32"/>
      <c r="D20" s="32"/>
      <c r="E20" s="32"/>
      <c r="F20" s="34"/>
      <c r="G20" s="32"/>
      <c r="H20" s="32"/>
      <c r="I20" s="32"/>
      <c r="J20" s="32"/>
      <c r="K20" s="32"/>
      <c r="L20" s="32"/>
      <c r="M20" s="32"/>
      <c r="N20" s="32"/>
      <c r="O20" s="35"/>
      <c r="P20" s="35">
        <f>P21+P22+P23</f>
        <v>500</v>
      </c>
      <c r="Q20" s="35">
        <f t="shared" ref="Q20:S20" si="2">Q21+Q22</f>
        <v>-584.23</v>
      </c>
      <c r="R20" s="35">
        <f t="shared" si="2"/>
        <v>-584.23</v>
      </c>
      <c r="S20" s="35">
        <f t="shared" si="2"/>
        <v>-84.230000000000018</v>
      </c>
      <c r="T20" s="35"/>
      <c r="U20" s="35"/>
      <c r="V20" s="35"/>
      <c r="W20" s="35"/>
      <c r="X20" s="35"/>
      <c r="Y20" s="35"/>
      <c r="Z20" s="35"/>
      <c r="AA20" s="35"/>
      <c r="AB20" s="35"/>
      <c r="AC20" s="36"/>
      <c r="AD20" s="35"/>
      <c r="AE20" s="36"/>
      <c r="AF20" s="37"/>
    </row>
    <row r="21" spans="1:32" ht="39.6" outlineLevel="2" x14ac:dyDescent="0.25">
      <c r="A21" s="39" t="s">
        <v>28</v>
      </c>
      <c r="B21" s="40" t="s">
        <v>29</v>
      </c>
      <c r="C21" s="39" t="s">
        <v>28</v>
      </c>
      <c r="D21" s="39"/>
      <c r="E21" s="39"/>
      <c r="F21" s="41"/>
      <c r="G21" s="39"/>
      <c r="H21" s="39"/>
      <c r="I21" s="39"/>
      <c r="J21" s="39"/>
      <c r="K21" s="39"/>
      <c r="L21" s="39"/>
      <c r="M21" s="39"/>
      <c r="N21" s="39"/>
      <c r="O21" s="35">
        <v>0</v>
      </c>
      <c r="P21" s="42">
        <v>0</v>
      </c>
      <c r="Q21" s="42">
        <v>-584.23</v>
      </c>
      <c r="R21" s="42">
        <f t="shared" si="0"/>
        <v>-584.23</v>
      </c>
      <c r="S21" s="42">
        <v>-584.23</v>
      </c>
      <c r="T21" s="35">
        <v>-584.23</v>
      </c>
      <c r="U21" s="35">
        <v>-584.23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-584.23</v>
      </c>
      <c r="AB21" s="35">
        <v>0</v>
      </c>
      <c r="AC21" s="36">
        <v>1</v>
      </c>
      <c r="AD21" s="35">
        <v>0</v>
      </c>
      <c r="AE21" s="36"/>
      <c r="AF21" s="3"/>
    </row>
    <row r="22" spans="1:32" outlineLevel="2" x14ac:dyDescent="0.25">
      <c r="A22" s="39" t="s">
        <v>30</v>
      </c>
      <c r="B22" s="40" t="s">
        <v>31</v>
      </c>
      <c r="C22" s="39" t="s">
        <v>30</v>
      </c>
      <c r="D22" s="39"/>
      <c r="E22" s="39"/>
      <c r="F22" s="41"/>
      <c r="G22" s="39"/>
      <c r="H22" s="39"/>
      <c r="I22" s="39"/>
      <c r="J22" s="39"/>
      <c r="K22" s="39"/>
      <c r="L22" s="39"/>
      <c r="M22" s="39"/>
      <c r="N22" s="39"/>
      <c r="O22" s="35">
        <v>0</v>
      </c>
      <c r="P22" s="42">
        <v>500</v>
      </c>
      <c r="Q22" s="42">
        <v>0</v>
      </c>
      <c r="R22" s="42">
        <f t="shared" si="0"/>
        <v>0</v>
      </c>
      <c r="S22" s="42">
        <v>500</v>
      </c>
      <c r="T22" s="35">
        <v>500</v>
      </c>
      <c r="U22" s="35">
        <v>500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500</v>
      </c>
      <c r="AC22" s="36">
        <v>0</v>
      </c>
      <c r="AD22" s="35">
        <v>0</v>
      </c>
      <c r="AE22" s="36"/>
      <c r="AF22" s="3"/>
    </row>
    <row r="23" spans="1:32" outlineLevel="2" x14ac:dyDescent="0.25">
      <c r="A23" s="39" t="s">
        <v>32</v>
      </c>
      <c r="B23" s="40" t="s">
        <v>33</v>
      </c>
      <c r="C23" s="39" t="s">
        <v>32</v>
      </c>
      <c r="D23" s="39"/>
      <c r="E23" s="39"/>
      <c r="F23" s="41"/>
      <c r="G23" s="39"/>
      <c r="H23" s="39"/>
      <c r="I23" s="39"/>
      <c r="J23" s="39"/>
      <c r="K23" s="39"/>
      <c r="L23" s="39"/>
      <c r="M23" s="39"/>
      <c r="N23" s="39"/>
      <c r="O23" s="35">
        <v>0</v>
      </c>
      <c r="P23" s="42">
        <v>0</v>
      </c>
      <c r="Q23" s="42">
        <v>0</v>
      </c>
      <c r="R23" s="42">
        <f t="shared" si="0"/>
        <v>0</v>
      </c>
      <c r="S23" s="42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6"/>
      <c r="AD23" s="35">
        <v>0</v>
      </c>
      <c r="AE23" s="36"/>
      <c r="AF23" s="3"/>
    </row>
    <row r="24" spans="1:32" s="38" customFormat="1" outlineLevel="1" x14ac:dyDescent="0.25">
      <c r="A24" s="32" t="s">
        <v>34</v>
      </c>
      <c r="B24" s="33" t="s">
        <v>35</v>
      </c>
      <c r="C24" s="32" t="s">
        <v>34</v>
      </c>
      <c r="D24" s="32"/>
      <c r="E24" s="32"/>
      <c r="F24" s="34"/>
      <c r="G24" s="32"/>
      <c r="H24" s="32"/>
      <c r="I24" s="32"/>
      <c r="J24" s="32"/>
      <c r="K24" s="32"/>
      <c r="L24" s="32"/>
      <c r="M24" s="32"/>
      <c r="N24" s="32"/>
      <c r="O24" s="35">
        <v>0</v>
      </c>
      <c r="P24" s="35">
        <v>1454960</v>
      </c>
      <c r="Q24" s="35">
        <v>542348.22</v>
      </c>
      <c r="R24" s="35">
        <f t="shared" si="0"/>
        <v>542348.22</v>
      </c>
      <c r="S24" s="35">
        <v>1997308.22</v>
      </c>
      <c r="T24" s="35">
        <v>1997308.22</v>
      </c>
      <c r="U24" s="35">
        <v>1997308.22</v>
      </c>
      <c r="V24" s="35">
        <v>0</v>
      </c>
      <c r="W24" s="35">
        <v>0</v>
      </c>
      <c r="X24" s="35">
        <v>0</v>
      </c>
      <c r="Y24" s="35">
        <v>0</v>
      </c>
      <c r="Z24" s="35">
        <v>22668.83</v>
      </c>
      <c r="AA24" s="35">
        <v>1843332.46</v>
      </c>
      <c r="AB24" s="35">
        <v>176644.59</v>
      </c>
      <c r="AC24" s="36">
        <v>0.91155867270200286</v>
      </c>
      <c r="AD24" s="35">
        <v>0</v>
      </c>
      <c r="AE24" s="36"/>
      <c r="AF24" s="37"/>
    </row>
    <row r="25" spans="1:32" s="38" customFormat="1" ht="12.75" customHeight="1" x14ac:dyDescent="0.25">
      <c r="A25" s="43" t="s">
        <v>36</v>
      </c>
      <c r="B25" s="44"/>
      <c r="C25" s="44"/>
      <c r="D25" s="44"/>
      <c r="E25" s="44"/>
      <c r="F25" s="44"/>
      <c r="G25" s="44"/>
      <c r="H25" s="44"/>
      <c r="I25" s="45"/>
      <c r="J25" s="45"/>
      <c r="K25" s="45"/>
      <c r="L25" s="45"/>
      <c r="M25" s="45"/>
      <c r="N25" s="45"/>
      <c r="O25" s="46">
        <v>0</v>
      </c>
      <c r="P25" s="46">
        <v>2667138</v>
      </c>
      <c r="Q25" s="46">
        <v>617658.96</v>
      </c>
      <c r="R25" s="46">
        <f t="shared" si="0"/>
        <v>617658.96</v>
      </c>
      <c r="S25" s="46">
        <v>3284796.96</v>
      </c>
      <c r="T25" s="46">
        <v>3284796.96</v>
      </c>
      <c r="U25" s="46">
        <v>3284796.96</v>
      </c>
      <c r="V25" s="46">
        <v>0</v>
      </c>
      <c r="W25" s="46">
        <v>0</v>
      </c>
      <c r="X25" s="46">
        <v>0</v>
      </c>
      <c r="Y25" s="46">
        <v>0</v>
      </c>
      <c r="Z25" s="46">
        <v>22668.83</v>
      </c>
      <c r="AA25" s="46">
        <v>3113700.2</v>
      </c>
      <c r="AB25" s="46">
        <v>193765.59</v>
      </c>
      <c r="AC25" s="47">
        <v>0.94101139511527065</v>
      </c>
      <c r="AD25" s="46">
        <v>0</v>
      </c>
      <c r="AE25" s="47"/>
      <c r="AF25" s="37"/>
    </row>
    <row r="26" spans="1:32" ht="12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x14ac:dyDescent="0.2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48"/>
      <c r="AC27" s="48"/>
      <c r="AD27" s="48"/>
      <c r="AE27" s="48"/>
      <c r="AF27" s="3"/>
    </row>
  </sheetData>
  <mergeCells count="31">
    <mergeCell ref="A2:AE2"/>
    <mergeCell ref="A3:AE3"/>
    <mergeCell ref="A4:AC4"/>
    <mergeCell ref="A27:AA27"/>
    <mergeCell ref="A25:H25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  <mergeCell ref="P7:P8"/>
    <mergeCell ref="Z7:AA7"/>
    <mergeCell ref="Q7:Q8"/>
    <mergeCell ref="S7:S8"/>
    <mergeCell ref="T7:T8"/>
    <mergeCell ref="A5:AC5"/>
    <mergeCell ref="A6:AE6"/>
    <mergeCell ref="AB7:AC7"/>
    <mergeCell ref="AD7:AE7"/>
    <mergeCell ref="V7:V8"/>
    <mergeCell ref="U7:U8"/>
    <mergeCell ref="W7:W8"/>
    <mergeCell ref="X7:X8"/>
    <mergeCell ref="Y7:Y8"/>
    <mergeCell ref="R7:R8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D97F16-2E76-4E39-9196-C623EE6158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2022-01-19T08:09:15Z</cp:lastPrinted>
  <dcterms:created xsi:type="dcterms:W3CDTF">2022-01-13T13:22:37Z</dcterms:created>
  <dcterms:modified xsi:type="dcterms:W3CDTF">2022-01-19T08:09:31Z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10_42_30)(39).xlsx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