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480" windowWidth="21840" windowHeight="9210"/>
  </bookViews>
  <sheets>
    <sheet name="Документ (15)" sheetId="16" r:id="rId1"/>
  </sheets>
  <definedNames>
    <definedName name="_xlnm.Print_Titles" localSheetId="0">'Документ (15)'!$5:$6</definedName>
  </definedNames>
  <calcPr calcId="145621"/>
</workbook>
</file>

<file path=xl/calcChain.xml><?xml version="1.0" encoding="utf-8"?>
<calcChain xmlns="http://schemas.openxmlformats.org/spreadsheetml/2006/main">
  <c r="R8" i="16" l="1"/>
  <c r="R10" i="16"/>
  <c r="R11" i="16"/>
  <c r="R12" i="16"/>
  <c r="R13" i="16"/>
  <c r="R14" i="16"/>
  <c r="R15" i="16"/>
  <c r="R16" i="16"/>
  <c r="R17" i="16"/>
  <c r="R18" i="16"/>
  <c r="R19" i="16"/>
  <c r="R21" i="16"/>
  <c r="R22" i="16"/>
  <c r="R23" i="16"/>
  <c r="R24" i="16"/>
  <c r="Q20" i="16"/>
  <c r="S20" i="16"/>
  <c r="P20" i="16"/>
  <c r="Q9" i="16"/>
  <c r="S9" i="16"/>
  <c r="P9" i="16"/>
  <c r="R9" i="16" s="1"/>
  <c r="S7" i="16"/>
  <c r="P7" i="16"/>
  <c r="R20" i="16" l="1"/>
  <c r="R7" i="16"/>
</calcChain>
</file>

<file path=xl/sharedStrings.xml><?xml version="1.0" encoding="utf-8"?>
<sst xmlns="http://schemas.openxmlformats.org/spreadsheetml/2006/main" count="79" uniqueCount="44">
  <si>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</si>
  <si>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</si>
  <si>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</si>
  <si>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</si>
  <si>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</si>
  <si>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</si>
  <si>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</si>
  <si>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</si>
  <si>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</si>
  <si>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</si>
  <si>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</si>
  <si>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</si>
  <si>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</si>
  <si>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</si>
  <si>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</si>
  <si>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</si>
  <si>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</si>
  <si>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</si>
  <si>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</si>
  <si>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</si>
  <si>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</si>
  <si>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</si>
  <si>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</si>
  <si>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</si>
  <si>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</si>
  <si>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</si>
  <si>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</si>
  <si>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</si>
  <si>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00011600000000000000</t>
  </si>
  <si>
    <t xml:space="preserve">        ШТРАФЫ, САНКЦИИ, ВОЗМЕЩЕНИЕ УЩЕРБА</t>
  </si>
  <si>
    <t>00011607090000000000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</si>
  <si>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</si>
  <si>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00020000000000000000</t>
  </si>
  <si>
    <t xml:space="preserve">      БЕЗВОЗМЕЗДНЫЕ ПОСТУПЛЕНИЯ</t>
  </si>
  <si>
    <t>ИТОГО ДОХОДОВ</t>
  </si>
  <si>
    <t>00010800000000000000</t>
  </si>
  <si>
    <t xml:space="preserve">        ГОСУДАРСТВЕННАЯ ПОШЛИНА</t>
  </si>
  <si>
    <t>Налог на профессиональный доход</t>
  </si>
  <si>
    <t>Уточнение (+,-)</t>
  </si>
  <si>
    <t>Всего доходов</t>
  </si>
  <si>
    <t>Налоговые доходы</t>
  </si>
  <si>
    <t>Неналоговые доходы</t>
  </si>
  <si>
    <t>Поступления доходов бюджета МО СП "Село Щелканово" по кодам классификации доходов бюджетов бюджетной системы Российской Федерации на 2020 год</t>
  </si>
  <si>
    <t>Приложение №1 к решению сельской Думы от 26 декабря 2020 года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</si>
</sst>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0" fontId="7" fillId="5" borderId="2" xfId="6" applyFont="1" applyFill="1">
      <alignment horizontal="center" vertical="center" wrapText="1"/>
    </xf>
    <xf numFmtId="0" fontId="7" fillId="5" borderId="2" xfId="7" applyFont="1" applyFill="1">
      <alignment horizontal="center" vertical="center" wrapText="1"/>
    </xf>
    <xf numFmtId="0" fontId="7" fillId="5" borderId="2" xfId="8" applyFont="1" applyFill="1">
      <alignment horizontal="center" vertical="center" wrapText="1"/>
    </xf>
    <xf numFmtId="0" fontId="7" fillId="5" borderId="2" xfId="9" applyFont="1" applyFill="1">
      <alignment horizontal="center" vertical="center" wrapText="1"/>
    </xf>
    <xf numFmtId="0" fontId="7" fillId="5" borderId="2" xfId="10" applyFont="1" applyFill="1">
      <alignment horizontal="center" vertical="center" wrapText="1"/>
    </xf>
    <xf numFmtId="0" fontId="7" fillId="5" borderId="2" xfId="12" applyNumberFormat="1" applyFont="1" applyFill="1" applyProtection="1">
      <alignment horizontal="center" vertical="center" wrapText="1"/>
    </xf>
    <xf numFmtId="0" fontId="7" fillId="5" borderId="2" xfId="12" applyFont="1" applyFill="1">
      <alignment horizontal="center" vertical="center" wrapText="1"/>
    </xf>
    <xf numFmtId="0" fontId="13" fillId="5" borderId="0" xfId="0" applyFont="1" applyFill="1" applyProtection="1">
      <protection locked="0"/>
    </xf>
    <xf numFmtId="0" fontId="14" fillId="5" borderId="1" xfId="2" applyNumberFormat="1" applyFont="1" applyFill="1" applyProtection="1"/>
    <xf numFmtId="4" fontId="12" fillId="5" borderId="2" xfId="12" applyNumberFormat="1" applyFont="1" applyFill="1" applyAlignment="1">
      <alignment horizontal="right" vertical="center" wrapText="1"/>
    </xf>
    <xf numFmtId="4" fontId="14" fillId="5" borderId="2" xfId="12" applyNumberFormat="1" applyFont="1" applyFill="1" applyAlignment="1">
      <alignment horizontal="right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1" applyFont="1" applyFill="1" applyAlignment="1">
      <alignment horizontal="left" vertical="center" wrapText="1"/>
    </xf>
    <xf numFmtId="4" fontId="8" fillId="5" borderId="2" xfId="12" applyNumberFormat="1" applyFont="1" applyFill="1" applyAlignment="1">
      <alignment horizontal="right" vertical="center" wrapText="1"/>
    </xf>
    <xf numFmtId="0" fontId="7" fillId="5" borderId="2" xfId="12" applyFont="1" applyFill="1" applyAlignment="1">
      <alignment horizontal="right" vertical="center" wrapText="1"/>
    </xf>
    <xf numFmtId="4" fontId="8" fillId="5" borderId="2" xfId="17" applyNumberFormat="1" applyFont="1" applyFill="1" applyAlignment="1" applyProtection="1">
      <alignment horizontal="right" vertical="center" shrinkToFit="1"/>
    </xf>
    <xf numFmtId="4" fontId="5" fillId="5" borderId="2" xfId="17" applyNumberFormat="1" applyFont="1" applyFill="1" applyAlignment="1" applyProtection="1">
      <alignment horizontal="right" vertical="center" shrinkToFit="1"/>
    </xf>
    <xf numFmtId="4" fontId="8" fillId="5" borderId="2" xfId="21" applyNumberFormat="1" applyFont="1" applyFill="1" applyAlignment="1" applyProtection="1">
      <alignment horizontal="right" vertical="center" shrinkToFit="1"/>
    </xf>
    <xf numFmtId="0" fontId="11" fillId="5" borderId="1" xfId="3" applyNumberFormat="1" applyFont="1" applyFill="1" applyAlignment="1" applyProtection="1">
      <alignment horizontal="center" vertical="center" wrapText="1"/>
    </xf>
    <xf numFmtId="0" fontId="11" fillId="5" borderId="1" xfId="3" applyFont="1" applyFill="1" applyAlignment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10" fillId="5" borderId="1" xfId="4" applyNumberFormat="1" applyFont="1" applyFill="1" applyProtection="1">
      <alignment horizontal="center"/>
    </xf>
    <xf numFmtId="0" fontId="10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showGridLines="0" showZeros="0" tabSelected="1" topLeftCell="B1" zoomScaleNormal="100" zoomScaleSheetLayoutView="100" workbookViewId="0">
      <selection activeCell="S1" sqref="S1"/>
    </sheetView>
  </sheetViews>
  <sheetFormatPr defaultColWidth="8.85546875" defaultRowHeight="15" outlineLevelRow="4" x14ac:dyDescent="0.25"/>
  <cols>
    <col min="1" max="1" width="8.85546875" style="2" hidden="1"/>
    <col min="2" max="2" width="46.42578125" style="2" customWidth="1"/>
    <col min="3" max="3" width="21.140625" style="2" customWidth="1"/>
    <col min="4" max="15" width="8.85546875" style="2" hidden="1"/>
    <col min="16" max="16" width="15.28515625" style="2" customWidth="1"/>
    <col min="17" max="17" width="8.85546875" style="2" hidden="1"/>
    <col min="18" max="18" width="14.42578125" style="2" customWidth="1"/>
    <col min="19" max="19" width="15.28515625" style="2" customWidth="1"/>
    <col min="20" max="27" width="8.85546875" style="2" hidden="1"/>
    <col min="28" max="16384" width="8.85546875" style="2"/>
  </cols>
  <sheetData>
    <row r="1" spans="1:27" ht="101.25" customHeight="1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8" t="s">
        <v>43</v>
      </c>
      <c r="T1" s="27"/>
      <c r="U1" s="27"/>
      <c r="V1" s="27"/>
      <c r="W1" s="27"/>
      <c r="X1" s="27"/>
      <c r="Y1" s="27"/>
      <c r="Z1" s="27"/>
      <c r="AA1" s="27"/>
    </row>
    <row r="2" spans="1:27" ht="45.75" customHeight="1" x14ac:dyDescent="0.25">
      <c r="A2" s="34" t="s">
        <v>42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27" ht="15.75" customHeight="1" x14ac:dyDescent="0.25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1:27" ht="12.75" customHeight="1" x14ac:dyDescent="0.25">
      <c r="A4" s="44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27" ht="30" customHeight="1" x14ac:dyDescent="0.25">
      <c r="A5" s="50" t="s">
        <v>1</v>
      </c>
      <c r="B5" s="52" t="s">
        <v>2</v>
      </c>
      <c r="C5" s="54" t="s">
        <v>3</v>
      </c>
      <c r="D5" s="56" t="s">
        <v>1</v>
      </c>
      <c r="E5" s="58" t="s">
        <v>1</v>
      </c>
      <c r="F5" s="36" t="s">
        <v>4</v>
      </c>
      <c r="G5" s="37"/>
      <c r="H5" s="37"/>
      <c r="I5" s="36" t="s">
        <v>5</v>
      </c>
      <c r="J5" s="37"/>
      <c r="K5" s="37"/>
      <c r="L5" s="38" t="s">
        <v>1</v>
      </c>
      <c r="M5" s="38" t="s">
        <v>1</v>
      </c>
      <c r="N5" s="38" t="s">
        <v>1</v>
      </c>
      <c r="O5" s="38" t="s">
        <v>1</v>
      </c>
      <c r="P5" s="38" t="s">
        <v>6</v>
      </c>
      <c r="Q5" s="38" t="s">
        <v>1</v>
      </c>
      <c r="R5" s="40" t="s">
        <v>38</v>
      </c>
      <c r="S5" s="38" t="s">
        <v>7</v>
      </c>
      <c r="T5" s="38" t="s">
        <v>1</v>
      </c>
      <c r="U5" s="38" t="s">
        <v>1</v>
      </c>
      <c r="V5" s="38" t="s">
        <v>1</v>
      </c>
      <c r="W5" s="38" t="s">
        <v>1</v>
      </c>
      <c r="X5" s="38" t="s">
        <v>1</v>
      </c>
      <c r="Y5" s="38" t="s">
        <v>1</v>
      </c>
      <c r="Z5" s="36" t="s">
        <v>8</v>
      </c>
      <c r="AA5" s="37"/>
    </row>
    <row r="6" spans="1:27" x14ac:dyDescent="0.25">
      <c r="A6" s="51"/>
      <c r="B6" s="53"/>
      <c r="C6" s="55"/>
      <c r="D6" s="57"/>
      <c r="E6" s="59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39"/>
      <c r="M6" s="39"/>
      <c r="N6" s="39"/>
      <c r="O6" s="39"/>
      <c r="P6" s="39"/>
      <c r="Q6" s="39"/>
      <c r="R6" s="41"/>
      <c r="S6" s="39"/>
      <c r="T6" s="39"/>
      <c r="U6" s="39"/>
      <c r="V6" s="39"/>
      <c r="W6" s="39"/>
      <c r="X6" s="39"/>
      <c r="Y6" s="39"/>
      <c r="Z6" s="3" t="s">
        <v>1</v>
      </c>
      <c r="AA6" s="3" t="s">
        <v>1</v>
      </c>
    </row>
    <row r="7" spans="1:27" s="22" customFormat="1" ht="27.75" customHeight="1" x14ac:dyDescent="0.25">
      <c r="A7" s="15"/>
      <c r="B7" s="16" t="s">
        <v>39</v>
      </c>
      <c r="C7" s="17"/>
      <c r="D7" s="18"/>
      <c r="E7" s="19"/>
      <c r="F7" s="20"/>
      <c r="G7" s="20"/>
      <c r="H7" s="20"/>
      <c r="I7" s="20"/>
      <c r="J7" s="20"/>
      <c r="K7" s="20"/>
      <c r="L7" s="21"/>
      <c r="M7" s="21"/>
      <c r="N7" s="21"/>
      <c r="O7" s="21"/>
      <c r="P7" s="29">
        <f>P8+P23</f>
        <v>4109743</v>
      </c>
      <c r="Q7" s="30"/>
      <c r="R7" s="24">
        <f>S7-P7</f>
        <v>-449810.49000000022</v>
      </c>
      <c r="S7" s="29">
        <f>S8+S23</f>
        <v>3659932.51</v>
      </c>
      <c r="T7" s="21"/>
      <c r="U7" s="21"/>
      <c r="V7" s="21"/>
      <c r="W7" s="21"/>
      <c r="X7" s="21"/>
      <c r="Y7" s="21"/>
      <c r="Z7" s="20"/>
      <c r="AA7" s="20"/>
    </row>
    <row r="8" spans="1:27" s="8" customFormat="1" ht="27.75" customHeight="1" x14ac:dyDescent="0.2">
      <c r="A8" s="4" t="s">
        <v>9</v>
      </c>
      <c r="B8" s="5" t="s">
        <v>10</v>
      </c>
      <c r="C8" s="4" t="s">
        <v>9</v>
      </c>
      <c r="D8" s="4"/>
      <c r="E8" s="4"/>
      <c r="F8" s="6"/>
      <c r="G8" s="4"/>
      <c r="H8" s="4"/>
      <c r="I8" s="4"/>
      <c r="J8" s="4"/>
      <c r="K8" s="4"/>
      <c r="L8" s="4"/>
      <c r="M8" s="4"/>
      <c r="N8" s="4"/>
      <c r="O8" s="7">
        <v>0</v>
      </c>
      <c r="P8" s="31">
        <v>1137226</v>
      </c>
      <c r="Q8" s="31">
        <v>467576.97</v>
      </c>
      <c r="R8" s="24">
        <f t="shared" ref="R8:R24" si="0">S8-P8</f>
        <v>467576.97</v>
      </c>
      <c r="S8" s="31">
        <v>1604802.97</v>
      </c>
      <c r="T8" s="7">
        <v>1604802.97</v>
      </c>
      <c r="U8" s="7">
        <v>1604802.97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1731106.36</v>
      </c>
    </row>
    <row r="9" spans="1:27" s="8" customFormat="1" ht="27.75" customHeight="1" x14ac:dyDescent="0.2">
      <c r="A9" s="4"/>
      <c r="B9" s="5" t="s">
        <v>40</v>
      </c>
      <c r="C9" s="4"/>
      <c r="D9" s="4"/>
      <c r="E9" s="4"/>
      <c r="F9" s="6"/>
      <c r="G9" s="4"/>
      <c r="H9" s="4"/>
      <c r="I9" s="4"/>
      <c r="J9" s="4"/>
      <c r="K9" s="4"/>
      <c r="L9" s="4"/>
      <c r="M9" s="4"/>
      <c r="N9" s="4"/>
      <c r="O9" s="7"/>
      <c r="P9" s="31">
        <f>P10+P12+P15+P19</f>
        <v>1136726</v>
      </c>
      <c r="Q9" s="31">
        <f t="shared" ref="Q9:S9" si="1">Q10+Q12+Q15+Q19</f>
        <v>467576.97000000003</v>
      </c>
      <c r="R9" s="24">
        <f t="shared" si="0"/>
        <v>467576.97</v>
      </c>
      <c r="S9" s="31">
        <f t="shared" si="1"/>
        <v>1604302.97</v>
      </c>
      <c r="T9" s="7"/>
      <c r="U9" s="7"/>
      <c r="V9" s="7"/>
      <c r="W9" s="7"/>
      <c r="X9" s="7"/>
      <c r="Y9" s="7"/>
      <c r="Z9" s="7"/>
      <c r="AA9" s="7"/>
    </row>
    <row r="10" spans="1:27" s="8" customFormat="1" ht="27.75" customHeight="1" outlineLevel="1" x14ac:dyDescent="0.2">
      <c r="A10" s="4" t="s">
        <v>11</v>
      </c>
      <c r="B10" s="5" t="s">
        <v>12</v>
      </c>
      <c r="C10" s="4" t="s">
        <v>11</v>
      </c>
      <c r="D10" s="4"/>
      <c r="E10" s="4"/>
      <c r="F10" s="6"/>
      <c r="G10" s="4"/>
      <c r="H10" s="4"/>
      <c r="I10" s="4"/>
      <c r="J10" s="4"/>
      <c r="K10" s="4"/>
      <c r="L10" s="4"/>
      <c r="M10" s="4"/>
      <c r="N10" s="4"/>
      <c r="O10" s="7">
        <v>0</v>
      </c>
      <c r="P10" s="31">
        <v>85226</v>
      </c>
      <c r="Q10" s="31">
        <v>32865.78</v>
      </c>
      <c r="R10" s="24">
        <f t="shared" si="0"/>
        <v>32865.78</v>
      </c>
      <c r="S10" s="31">
        <v>118091.78</v>
      </c>
      <c r="T10" s="7">
        <v>118091.78</v>
      </c>
      <c r="U10" s="7">
        <v>118091.78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125793.17</v>
      </c>
    </row>
    <row r="11" spans="1:27" ht="27.75" customHeight="1" outlineLevel="3" x14ac:dyDescent="0.25">
      <c r="A11" s="9" t="s">
        <v>13</v>
      </c>
      <c r="B11" s="10" t="s">
        <v>14</v>
      </c>
      <c r="C11" s="9" t="s">
        <v>13</v>
      </c>
      <c r="D11" s="9"/>
      <c r="E11" s="9"/>
      <c r="F11" s="11"/>
      <c r="G11" s="9"/>
      <c r="H11" s="9"/>
      <c r="I11" s="9"/>
      <c r="J11" s="9"/>
      <c r="K11" s="9"/>
      <c r="L11" s="9"/>
      <c r="M11" s="9"/>
      <c r="N11" s="9"/>
      <c r="O11" s="12">
        <v>0</v>
      </c>
      <c r="P11" s="32">
        <v>85226</v>
      </c>
      <c r="Q11" s="32">
        <v>32865.78</v>
      </c>
      <c r="R11" s="25">
        <f t="shared" si="0"/>
        <v>32865.78</v>
      </c>
      <c r="S11" s="32">
        <v>118091.78</v>
      </c>
      <c r="T11" s="12">
        <v>118091.78</v>
      </c>
      <c r="U11" s="12">
        <v>118091.78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125793.17</v>
      </c>
    </row>
    <row r="12" spans="1:27" s="8" customFormat="1" ht="27.75" customHeight="1" outlineLevel="1" x14ac:dyDescent="0.2">
      <c r="A12" s="4" t="s">
        <v>15</v>
      </c>
      <c r="B12" s="5" t="s">
        <v>16</v>
      </c>
      <c r="C12" s="4" t="s">
        <v>15</v>
      </c>
      <c r="D12" s="4"/>
      <c r="E12" s="4"/>
      <c r="F12" s="6"/>
      <c r="G12" s="4"/>
      <c r="H12" s="4"/>
      <c r="I12" s="4"/>
      <c r="J12" s="4"/>
      <c r="K12" s="4"/>
      <c r="L12" s="4"/>
      <c r="M12" s="4"/>
      <c r="N12" s="4"/>
      <c r="O12" s="7">
        <v>0</v>
      </c>
      <c r="P12" s="31">
        <v>45000</v>
      </c>
      <c r="Q12" s="31">
        <v>57267.98</v>
      </c>
      <c r="R12" s="24">
        <f t="shared" si="0"/>
        <v>57267.979999999996</v>
      </c>
      <c r="S12" s="31">
        <v>102267.98</v>
      </c>
      <c r="T12" s="7">
        <v>102267.98</v>
      </c>
      <c r="U12" s="7">
        <v>102267.98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102267.98</v>
      </c>
    </row>
    <row r="13" spans="1:27" ht="27.75" customHeight="1" outlineLevel="3" x14ac:dyDescent="0.25">
      <c r="A13" s="9" t="s">
        <v>17</v>
      </c>
      <c r="B13" s="10" t="s">
        <v>18</v>
      </c>
      <c r="C13" s="9" t="s">
        <v>17</v>
      </c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  <c r="O13" s="12">
        <v>0</v>
      </c>
      <c r="P13" s="32">
        <v>45000</v>
      </c>
      <c r="Q13" s="32">
        <v>56918.78</v>
      </c>
      <c r="R13" s="25">
        <f t="shared" si="0"/>
        <v>56918.78</v>
      </c>
      <c r="S13" s="32">
        <v>101918.78</v>
      </c>
      <c r="T13" s="12">
        <v>101918.78</v>
      </c>
      <c r="U13" s="12">
        <v>101918.78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101918.78</v>
      </c>
    </row>
    <row r="14" spans="1:27" ht="27.75" customHeight="1" outlineLevel="3" x14ac:dyDescent="0.25">
      <c r="A14" s="9" t="s">
        <v>19</v>
      </c>
      <c r="B14" s="10" t="s">
        <v>37</v>
      </c>
      <c r="C14" s="9" t="s">
        <v>19</v>
      </c>
      <c r="D14" s="9"/>
      <c r="E14" s="9"/>
      <c r="F14" s="11"/>
      <c r="G14" s="9"/>
      <c r="H14" s="9"/>
      <c r="I14" s="9"/>
      <c r="J14" s="9"/>
      <c r="K14" s="9"/>
      <c r="L14" s="9"/>
      <c r="M14" s="9"/>
      <c r="N14" s="9"/>
      <c r="O14" s="12">
        <v>0</v>
      </c>
      <c r="P14" s="32">
        <v>0</v>
      </c>
      <c r="Q14" s="32">
        <v>349.2</v>
      </c>
      <c r="R14" s="25">
        <f t="shared" si="0"/>
        <v>349.2</v>
      </c>
      <c r="S14" s="32">
        <v>349.2</v>
      </c>
      <c r="T14" s="12">
        <v>349.2</v>
      </c>
      <c r="U14" s="12">
        <v>349.2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349.2</v>
      </c>
    </row>
    <row r="15" spans="1:27" s="8" customFormat="1" ht="27.75" customHeight="1" outlineLevel="1" x14ac:dyDescent="0.2">
      <c r="A15" s="4" t="s">
        <v>20</v>
      </c>
      <c r="B15" s="5" t="s">
        <v>21</v>
      </c>
      <c r="C15" s="4" t="s">
        <v>20</v>
      </c>
      <c r="D15" s="4"/>
      <c r="E15" s="4"/>
      <c r="F15" s="6"/>
      <c r="G15" s="4"/>
      <c r="H15" s="4"/>
      <c r="I15" s="4"/>
      <c r="J15" s="4"/>
      <c r="K15" s="4"/>
      <c r="L15" s="4"/>
      <c r="M15" s="4"/>
      <c r="N15" s="4"/>
      <c r="O15" s="7">
        <v>0</v>
      </c>
      <c r="P15" s="31">
        <v>1006000</v>
      </c>
      <c r="Q15" s="31">
        <v>377443.21</v>
      </c>
      <c r="R15" s="24">
        <f t="shared" si="0"/>
        <v>377443.20999999996</v>
      </c>
      <c r="S15" s="31">
        <v>1383443.21</v>
      </c>
      <c r="T15" s="7">
        <v>1383443.21</v>
      </c>
      <c r="U15" s="7">
        <v>1383443.21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1503045.21</v>
      </c>
    </row>
    <row r="16" spans="1:27" ht="27.75" customHeight="1" outlineLevel="3" x14ac:dyDescent="0.25">
      <c r="A16" s="9" t="s">
        <v>22</v>
      </c>
      <c r="B16" s="10" t="s">
        <v>23</v>
      </c>
      <c r="C16" s="9" t="s">
        <v>22</v>
      </c>
      <c r="D16" s="9"/>
      <c r="E16" s="9"/>
      <c r="F16" s="11"/>
      <c r="G16" s="9"/>
      <c r="H16" s="9"/>
      <c r="I16" s="9"/>
      <c r="J16" s="9"/>
      <c r="K16" s="9"/>
      <c r="L16" s="9"/>
      <c r="M16" s="9"/>
      <c r="N16" s="9"/>
      <c r="O16" s="12">
        <v>0</v>
      </c>
      <c r="P16" s="32">
        <v>80000</v>
      </c>
      <c r="Q16" s="32">
        <v>25216.73</v>
      </c>
      <c r="R16" s="25">
        <f t="shared" si="0"/>
        <v>25216.729999999996</v>
      </c>
      <c r="S16" s="32">
        <v>105216.73</v>
      </c>
      <c r="T16" s="12">
        <v>105216.73</v>
      </c>
      <c r="U16" s="12">
        <v>105216.73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135643.65</v>
      </c>
    </row>
    <row r="17" spans="1:27" ht="27.75" customHeight="1" outlineLevel="4" x14ac:dyDescent="0.25">
      <c r="A17" s="9" t="s">
        <v>24</v>
      </c>
      <c r="B17" s="10" t="s">
        <v>25</v>
      </c>
      <c r="C17" s="9" t="s">
        <v>24</v>
      </c>
      <c r="D17" s="9"/>
      <c r="E17" s="9"/>
      <c r="F17" s="11"/>
      <c r="G17" s="9"/>
      <c r="H17" s="9"/>
      <c r="I17" s="9"/>
      <c r="J17" s="9"/>
      <c r="K17" s="9"/>
      <c r="L17" s="9"/>
      <c r="M17" s="9"/>
      <c r="N17" s="9"/>
      <c r="O17" s="12">
        <v>0</v>
      </c>
      <c r="P17" s="32">
        <v>76000</v>
      </c>
      <c r="Q17" s="32">
        <v>347559.28</v>
      </c>
      <c r="R17" s="25">
        <f t="shared" si="0"/>
        <v>347559.28</v>
      </c>
      <c r="S17" s="32">
        <v>423559.28</v>
      </c>
      <c r="T17" s="12">
        <v>423559.28</v>
      </c>
      <c r="U17" s="12">
        <v>423559.28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478210.28</v>
      </c>
    </row>
    <row r="18" spans="1:27" ht="27.75" customHeight="1" outlineLevel="4" x14ac:dyDescent="0.25">
      <c r="A18" s="9" t="s">
        <v>26</v>
      </c>
      <c r="B18" s="10" t="s">
        <v>27</v>
      </c>
      <c r="C18" s="9" t="s">
        <v>26</v>
      </c>
      <c r="D18" s="9"/>
      <c r="E18" s="9"/>
      <c r="F18" s="11"/>
      <c r="G18" s="9"/>
      <c r="H18" s="9"/>
      <c r="I18" s="9"/>
      <c r="J18" s="9"/>
      <c r="K18" s="9"/>
      <c r="L18" s="9"/>
      <c r="M18" s="9"/>
      <c r="N18" s="9"/>
      <c r="O18" s="12">
        <v>0</v>
      </c>
      <c r="P18" s="32">
        <v>850000</v>
      </c>
      <c r="Q18" s="32">
        <v>4667.2</v>
      </c>
      <c r="R18" s="25">
        <f t="shared" si="0"/>
        <v>4667.1999999999534</v>
      </c>
      <c r="S18" s="32">
        <v>854667.2</v>
      </c>
      <c r="T18" s="12">
        <v>854667.2</v>
      </c>
      <c r="U18" s="12">
        <v>854667.2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889191.28</v>
      </c>
    </row>
    <row r="19" spans="1:27" s="8" customFormat="1" ht="27.75" customHeight="1" outlineLevel="1" x14ac:dyDescent="0.2">
      <c r="A19" s="4" t="s">
        <v>35</v>
      </c>
      <c r="B19" s="5" t="s">
        <v>36</v>
      </c>
      <c r="C19" s="4" t="s">
        <v>35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7">
        <v>0</v>
      </c>
      <c r="P19" s="31">
        <v>500</v>
      </c>
      <c r="Q19" s="31">
        <v>0</v>
      </c>
      <c r="R19" s="24">
        <f t="shared" si="0"/>
        <v>0</v>
      </c>
      <c r="S19" s="31">
        <v>500</v>
      </c>
      <c r="T19" s="7">
        <v>500</v>
      </c>
      <c r="U19" s="7">
        <v>500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</row>
    <row r="20" spans="1:27" s="8" customFormat="1" ht="27.75" customHeight="1" outlineLevel="1" x14ac:dyDescent="0.2">
      <c r="A20" s="4"/>
      <c r="B20" s="5" t="s">
        <v>41</v>
      </c>
      <c r="C20" s="4"/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/>
      <c r="P20" s="31">
        <f>P21</f>
        <v>500</v>
      </c>
      <c r="Q20" s="31">
        <f t="shared" ref="Q20:S20" si="2">Q21</f>
        <v>0</v>
      </c>
      <c r="R20" s="24">
        <f t="shared" si="0"/>
        <v>0</v>
      </c>
      <c r="S20" s="31">
        <f t="shared" si="2"/>
        <v>500</v>
      </c>
      <c r="T20" s="7"/>
      <c r="U20" s="7"/>
      <c r="V20" s="7"/>
      <c r="W20" s="7"/>
      <c r="X20" s="7"/>
      <c r="Y20" s="7"/>
      <c r="Z20" s="7"/>
      <c r="AA20" s="7"/>
    </row>
    <row r="21" spans="1:27" s="8" customFormat="1" ht="27.75" customHeight="1" outlineLevel="1" x14ac:dyDescent="0.2">
      <c r="A21" s="4" t="s">
        <v>28</v>
      </c>
      <c r="B21" s="5" t="s">
        <v>29</v>
      </c>
      <c r="C21" s="4" t="s">
        <v>28</v>
      </c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>
        <v>0</v>
      </c>
      <c r="P21" s="31">
        <v>500</v>
      </c>
      <c r="Q21" s="31">
        <v>0</v>
      </c>
      <c r="R21" s="24">
        <f t="shared" si="0"/>
        <v>0</v>
      </c>
      <c r="S21" s="31">
        <v>500</v>
      </c>
      <c r="T21" s="7">
        <v>500</v>
      </c>
      <c r="U21" s="7">
        <v>500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</row>
    <row r="22" spans="1:27" ht="78" customHeight="1" outlineLevel="4" x14ac:dyDescent="0.25">
      <c r="A22" s="9" t="s">
        <v>30</v>
      </c>
      <c r="B22" s="10" t="s">
        <v>31</v>
      </c>
      <c r="C22" s="9" t="s">
        <v>30</v>
      </c>
      <c r="D22" s="9"/>
      <c r="E22" s="9"/>
      <c r="F22" s="11"/>
      <c r="G22" s="9"/>
      <c r="H22" s="9"/>
      <c r="I22" s="9"/>
      <c r="J22" s="9"/>
      <c r="K22" s="9"/>
      <c r="L22" s="9"/>
      <c r="M22" s="9"/>
      <c r="N22" s="9"/>
      <c r="O22" s="12">
        <v>0</v>
      </c>
      <c r="P22" s="32">
        <v>500</v>
      </c>
      <c r="Q22" s="32">
        <v>0</v>
      </c>
      <c r="R22" s="24">
        <f t="shared" si="0"/>
        <v>0</v>
      </c>
      <c r="S22" s="32">
        <v>500</v>
      </c>
      <c r="T22" s="12">
        <v>500</v>
      </c>
      <c r="U22" s="12">
        <v>500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</row>
    <row r="23" spans="1:27" s="8" customFormat="1" ht="21" customHeight="1" x14ac:dyDescent="0.2">
      <c r="A23" s="4" t="s">
        <v>32</v>
      </c>
      <c r="B23" s="5" t="s">
        <v>33</v>
      </c>
      <c r="C23" s="4" t="s">
        <v>32</v>
      </c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7">
        <v>0</v>
      </c>
      <c r="P23" s="31">
        <v>2972517</v>
      </c>
      <c r="Q23" s="31">
        <v>-917387.46</v>
      </c>
      <c r="R23" s="24">
        <f t="shared" si="0"/>
        <v>-917387.46</v>
      </c>
      <c r="S23" s="31">
        <v>2055129.54</v>
      </c>
      <c r="T23" s="7">
        <v>2055129.54</v>
      </c>
      <c r="U23" s="7">
        <v>2055129.54</v>
      </c>
      <c r="V23" s="7">
        <v>0</v>
      </c>
      <c r="W23" s="7">
        <v>0</v>
      </c>
      <c r="X23" s="7">
        <v>0</v>
      </c>
      <c r="Y23" s="7">
        <v>0</v>
      </c>
      <c r="Z23" s="7">
        <v>6837.14</v>
      </c>
      <c r="AA23" s="7">
        <v>1891236.85</v>
      </c>
    </row>
    <row r="24" spans="1:27" s="8" customFormat="1" ht="21" customHeight="1" x14ac:dyDescent="0.2">
      <c r="A24" s="48" t="s">
        <v>34</v>
      </c>
      <c r="B24" s="49"/>
      <c r="C24" s="49"/>
      <c r="D24" s="49"/>
      <c r="E24" s="49"/>
      <c r="F24" s="49"/>
      <c r="G24" s="49"/>
      <c r="H24" s="49"/>
      <c r="I24" s="13"/>
      <c r="J24" s="13"/>
      <c r="K24" s="13"/>
      <c r="L24" s="13"/>
      <c r="M24" s="13"/>
      <c r="N24" s="13"/>
      <c r="O24" s="14">
        <v>0</v>
      </c>
      <c r="P24" s="33">
        <v>4109743</v>
      </c>
      <c r="Q24" s="33">
        <v>-449810.49</v>
      </c>
      <c r="R24" s="24">
        <f t="shared" si="0"/>
        <v>-449810.49000000022</v>
      </c>
      <c r="S24" s="33">
        <v>3659932.51</v>
      </c>
      <c r="T24" s="14">
        <v>3659932.51</v>
      </c>
      <c r="U24" s="14">
        <v>3659932.51</v>
      </c>
      <c r="V24" s="14">
        <v>0</v>
      </c>
      <c r="W24" s="14">
        <v>0</v>
      </c>
      <c r="X24" s="14">
        <v>0</v>
      </c>
      <c r="Y24" s="14">
        <v>0</v>
      </c>
      <c r="Z24" s="14">
        <v>6837.14</v>
      </c>
      <c r="AA24" s="14">
        <v>3622343.21</v>
      </c>
    </row>
    <row r="25" spans="1:27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23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</row>
  </sheetData>
  <mergeCells count="27">
    <mergeCell ref="A26:AA26"/>
    <mergeCell ref="A24:H24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O5:O6"/>
    <mergeCell ref="P5:P6"/>
    <mergeCell ref="Q5:Q6"/>
    <mergeCell ref="S5:S6"/>
    <mergeCell ref="A2:AA2"/>
    <mergeCell ref="Z5:AA5"/>
    <mergeCell ref="V5:V6"/>
    <mergeCell ref="U5:U6"/>
    <mergeCell ref="W5:W6"/>
    <mergeCell ref="X5:X6"/>
    <mergeCell ref="Y5:Y6"/>
    <mergeCell ref="R5:R6"/>
    <mergeCell ref="T5:T6"/>
    <mergeCell ref="A3:AA3"/>
    <mergeCell ref="A4:AA4"/>
  </mergeCells>
  <pageMargins left="0.39370078740157483" right="0.39370078740157483" top="0.59055118110236227" bottom="0.59055118110236227" header="0.39370078740157483" footer="0.39370078740157483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18.02.2019 16:09:02)&lt;/VariantName&gt;&#10;  &lt;VariantLink&gt;58857540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077E31-C551-4DD9-BD25-C7CE2F9B6F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2021-01-28T05:44:12Z</cp:lastPrinted>
  <dcterms:created xsi:type="dcterms:W3CDTF">2021-01-18T11:35:45Z</dcterms:created>
  <dcterms:modified xsi:type="dcterms:W3CDTF">2021-01-28T05:44:19Z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16_09_02)(5).xlsx</vt:lpwstr>
  </property>
  <property fmtid="{D5CDD505-2E9C-101B-9397-08002B2CF9AE}" pid="3" name="Название отчета">
    <vt:lpwstr>Вариант (новый от 18.02.2019 16_09_02)(5).xlsx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